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Timeline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d mmm yy"/>
    <numFmt numFmtId="167" formatCode="d mmm"/>
  </numFmts>
  <fonts count="16">
    <font>
      <name val="Calibri"/>
      <family val="2"/>
      <color theme="1"/>
      <sz val="11"/>
      <scheme val="minor"/>
    </font>
    <font>
      <b val="1"/>
      <color rgb="003F6B4C"/>
      <sz val="16"/>
    </font>
    <font>
      <i val="1"/>
      <color rgb="001A1F1C"/>
    </font>
    <font>
      <b val="1"/>
      <color rgb="003F6B4C"/>
      <sz val="12"/>
    </font>
    <font>
      <b val="1"/>
      <color rgb="001A1F1C"/>
    </font>
    <font>
      <b val="1"/>
      <color rgb="00FFFFFF"/>
    </font>
    <font>
      <i val="1"/>
      <color rgb="006B6B6B"/>
      <sz val="9"/>
    </font>
    <font>
      <b val="1"/>
    </font>
    <font>
      <i val="1"/>
      <sz val="11"/>
    </font>
    <font>
      <color rgb="006B6B6B"/>
      <sz val="9"/>
    </font>
    <font>
      <b val="1"/>
      <color rgb="003F6B4C"/>
      <sz val="13"/>
    </font>
    <font>
      <color rgb="00FFFFFF"/>
      <sz val="6"/>
    </font>
    <font>
      <b val="1"/>
      <color rgb="003F6B4C"/>
    </font>
    <font>
      <b val="1"/>
      <color rgb="00C4A35A"/>
      <sz val="8"/>
    </font>
    <font>
      <i val="1"/>
      <color rgb="006B6B6B"/>
    </font>
    <font>
      <b val="1"/>
      <color rgb="003F6B4C"/>
      <sz val="14"/>
    </font>
  </fonts>
  <fills count="5">
    <fill>
      <patternFill/>
    </fill>
    <fill>
      <patternFill patternType="gray125"/>
    </fill>
    <fill>
      <patternFill patternType="solid">
        <fgColor rgb="00FFF9E6"/>
      </patternFill>
    </fill>
    <fill>
      <patternFill patternType="solid">
        <fgColor rgb="003F6B4C"/>
      </patternFill>
    </fill>
    <fill>
      <patternFill patternType="solid">
        <fgColor rgb="00F4F1E8"/>
      </patternFill>
    </fill>
  </fills>
  <borders count="6">
    <border>
      <left/>
      <right/>
      <top/>
      <bottom/>
      <diagonal/>
    </border>
    <border>
      <left style="thin">
        <color rgb="00DDD6C4"/>
      </left>
      <right style="thin">
        <color rgb="00DDD6C4"/>
      </right>
      <top style="thin">
        <color rgb="00DDD6C4"/>
      </top>
      <bottom style="thin">
        <color rgb="00DDD6C4"/>
      </bottom>
    </border>
    <border>
      <left/>
      <right/>
      <top style="thin">
        <color rgb="00DDD6C4"/>
      </top>
      <bottom/>
      <diagonal/>
    </border>
    <border>
      <left/>
      <right style="thin">
        <color rgb="00DDD6C4"/>
      </right>
      <top style="thin">
        <color rgb="00DDD6C4"/>
      </top>
      <bottom/>
      <diagonal/>
    </border>
    <border>
      <left/>
      <right/>
      <top style="thin">
        <color rgb="00DDD6C4"/>
      </top>
      <bottom style="thin">
        <color rgb="00DDD6C4"/>
      </bottom>
      <diagonal/>
    </border>
    <border>
      <left/>
      <right style="thin">
        <color rgb="00DDD6C4"/>
      </right>
      <top style="thin">
        <color rgb="00DDD6C4"/>
      </top>
      <bottom style="thin">
        <color rgb="00DDD6C4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1" applyAlignment="1" pivotButton="0" quotePrefix="0" xfId="0">
      <alignment wrapText="1"/>
    </xf>
    <xf numFmtId="0" fontId="0" fillId="0" borderId="4" pivotButton="0" quotePrefix="0" xfId="0"/>
    <xf numFmtId="0" fontId="0" fillId="0" borderId="5" pivotButton="0" quotePrefix="0" xfId="0"/>
    <xf numFmtId="165" fontId="0" fillId="2" borderId="1" applyAlignment="1" pivotButton="0" quotePrefix="0" xfId="0">
      <alignment wrapText="1"/>
    </xf>
    <xf numFmtId="0" fontId="5" fillId="3" borderId="1" applyAlignment="1" pivotButton="0" quotePrefix="0" xfId="0">
      <alignment vertical="center" wrapText="1"/>
    </xf>
    <xf numFmtId="0" fontId="0" fillId="2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66" fontId="0" fillId="2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4" borderId="0" applyAlignment="1" pivotButton="0" quotePrefix="0" xfId="0">
      <alignment vertical="top" wrapText="1"/>
    </xf>
    <xf numFmtId="0" fontId="9" fillId="0" borderId="0" pivotButton="0" quotePrefix="0" xfId="0"/>
    <xf numFmtId="0" fontId="0" fillId="2" borderId="0" pivotButton="0" quotePrefix="0" xfId="0"/>
    <xf numFmtId="0" fontId="10" fillId="0" borderId="0" pivotButton="0" quotePrefix="0" xfId="0"/>
    <xf numFmtId="167" fontId="5" fillId="3" borderId="0" applyAlignment="1" pivotButton="0" quotePrefix="0" xfId="0">
      <alignment textRotation="90"/>
    </xf>
    <xf numFmtId="0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7">
    <dxf>
      <font>
        <b val="1"/>
      </font>
      <fill>
        <patternFill patternType="solid">
          <fgColor rgb="00F4B6B0"/>
        </patternFill>
      </fill>
    </dxf>
    <dxf>
      <font>
        <b val="1"/>
      </font>
      <fill>
        <patternFill patternType="solid">
          <fgColor rgb="00F6DD9A"/>
        </patternFill>
      </fill>
    </dxf>
    <dxf>
      <font>
        <b val="1"/>
      </font>
      <fill>
        <patternFill patternType="solid">
          <fgColor rgb="00B8DABF"/>
        </patternFill>
      </fill>
    </dxf>
    <dxf>
      <fill>
        <patternFill patternType="solid">
          <fgColor rgb="009DB8A4"/>
        </patternFill>
      </fill>
    </dxf>
    <dxf>
      <fill>
        <patternFill patternType="solid">
          <fgColor rgb="006E9A7A"/>
        </patternFill>
      </fill>
    </dxf>
    <dxf>
      <fill>
        <patternFill patternType="solid">
          <fgColor rgb="004F7E5C"/>
        </patternFill>
      </fill>
    </dxf>
    <dxf>
      <fill>
        <patternFill patternType="solid">
          <fgColor rgb="003F6B4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6" customWidth="1" min="3" max="3"/>
    <col width="40" customWidth="1" min="4" max="4"/>
    <col width="11" customWidth="1" min="5" max="5"/>
    <col width="11" customWidth="1" min="6" max="6"/>
    <col width="14" customWidth="1" min="7" max="7"/>
    <col width="16" customWidth="1" min="8" max="8"/>
    <col width="18" customWidth="1" min="9" max="9"/>
    <col width="18" customWidth="1" min="10" max="10"/>
    <col width="11" customWidth="1" min="11" max="11"/>
    <col width="20" customWidth="1" min="12" max="12"/>
  </cols>
  <sheetData>
    <row r="1">
      <c r="A1" s="1" t="inlineStr">
        <is>
          <t>Work Backwards Change Plan</t>
        </is>
      </c>
    </row>
    <row r="2">
      <c r="A2" s="2" t="inlineStr">
        <is>
          <t>Example values are filled in (packing line changeover). Replace the yellow cells with your own. Free from CI-AI Fusion Ltd.</t>
        </is>
      </c>
    </row>
    <row r="4">
      <c r="A4" s="3" t="inlineStr">
        <is>
          <t>1. THE WIN</t>
        </is>
      </c>
    </row>
    <row r="5">
      <c r="A5" s="4" t="inlineStr">
        <is>
          <t>We're changing (X)</t>
        </is>
      </c>
      <c r="B5" s="5" t="inlineStr">
        <is>
          <t>how we do changeovers on Line 2</t>
        </is>
      </c>
      <c r="C5" s="6" t="n"/>
      <c r="D5" s="6" t="n"/>
      <c r="E5" s="6" t="n"/>
      <c r="F5" s="6" t="n"/>
      <c r="G5" s="7" t="n"/>
    </row>
    <row r="6">
      <c r="A6" s="4" t="inlineStr">
        <is>
          <t>So that (the win, Y)</t>
        </is>
      </c>
      <c r="B6" s="5" t="inlineStr">
        <is>
          <t>every shift gets more run time with less rushing</t>
        </is>
      </c>
      <c r="C6" s="6" t="n"/>
      <c r="D6" s="6" t="n"/>
      <c r="E6" s="6" t="n"/>
      <c r="F6" s="6" t="n"/>
      <c r="G6" s="7" t="n"/>
    </row>
    <row r="7">
      <c r="A7" s="4" t="inlineStr">
        <is>
          <t>Win date</t>
        </is>
      </c>
      <c r="B7" s="8" t="n">
        <v>46203</v>
      </c>
      <c r="C7" s="6" t="n"/>
      <c r="D7" s="6" t="n"/>
      <c r="E7" s="6" t="n"/>
      <c r="F7" s="6" t="n"/>
      <c r="G7" s="7" t="n"/>
    </row>
    <row r="8">
      <c r="A8" s="4" t="inlineStr">
        <is>
          <t>You'll see (Z, measurable)</t>
        </is>
      </c>
      <c r="B8" s="5" t="inlineStr">
        <is>
          <t>changeovers at 25 minutes or less</t>
        </is>
      </c>
      <c r="C8" s="6" t="n"/>
      <c r="D8" s="6" t="n"/>
      <c r="E8" s="6" t="n"/>
      <c r="F8" s="6" t="n"/>
      <c r="G8" s="7" t="n"/>
    </row>
    <row r="9">
      <c r="A9" s="4" t="inlineStr">
        <is>
          <t>Who benefits</t>
        </is>
      </c>
      <c r="B9" s="5" t="inlineStr">
        <is>
          <t>Line 2 operators, shift leads, planner, maintenance</t>
        </is>
      </c>
      <c r="C9" s="6" t="n"/>
      <c r="D9" s="6" t="n"/>
      <c r="E9" s="6" t="n"/>
      <c r="F9" s="6" t="n"/>
      <c r="G9" s="7" t="n"/>
    </row>
    <row r="11">
      <c r="A11" s="3" t="inlineStr">
        <is>
          <t>2. OUTCOMES THAT PROVE IT</t>
        </is>
      </c>
    </row>
    <row r="12">
      <c r="A12" s="9" t="inlineStr">
        <is>
          <t>Measure</t>
        </is>
      </c>
      <c r="B12" s="9" t="inlineStr">
        <is>
          <t>Baseline</t>
        </is>
      </c>
      <c r="C12" s="9" t="inlineStr">
        <is>
          <t>Target</t>
        </is>
      </c>
      <c r="D12" s="9" t="inlineStr">
        <is>
          <t>Latest</t>
        </is>
      </c>
      <c r="E12" s="9" t="inlineStr">
        <is>
          <t>On track?</t>
        </is>
      </c>
    </row>
    <row r="13">
      <c r="A13" s="10" t="inlineStr">
        <is>
          <t>Average changeover time</t>
        </is>
      </c>
      <c r="B13" s="10" t="inlineStr">
        <is>
          <t>48 min</t>
        </is>
      </c>
      <c r="C13" s="10" t="inlineStr">
        <is>
          <t>25 min</t>
        </is>
      </c>
      <c r="D13" s="10" t="inlineStr"/>
      <c r="E13" s="11">
        <f>IF(D13="","",IF(D13=C13,"Target met","Keep going"))</f>
        <v/>
      </c>
    </row>
    <row r="14">
      <c r="A14" s="10" t="inlineStr">
        <is>
          <t>Changeovers done to the standard</t>
        </is>
      </c>
      <c r="B14" s="10" t="inlineStr">
        <is>
          <t>0%</t>
        </is>
      </c>
      <c r="C14" s="10" t="inlineStr">
        <is>
          <t>90%</t>
        </is>
      </c>
      <c r="D14" s="10" t="inlineStr"/>
      <c r="E14" s="11">
        <f>IF(D14="","",IF(D14=C14,"Target met","Keep going"))</f>
        <v/>
      </c>
    </row>
    <row r="15">
      <c r="A15" s="10" t="inlineStr">
        <is>
          <t>Output lost to changeovers per week</t>
        </is>
      </c>
      <c r="B15" s="10" t="inlineStr">
        <is>
          <t>6 hrs</t>
        </is>
      </c>
      <c r="C15" s="10" t="inlineStr">
        <is>
          <t>3 hrs</t>
        </is>
      </c>
      <c r="D15" s="10" t="inlineStr"/>
      <c r="E15" s="11">
        <f>IF(D15="","",IF(D15=C15,"Target met","Keep going"))</f>
        <v/>
      </c>
    </row>
    <row r="17">
      <c r="A17" s="3" t="inlineStr">
        <is>
          <t>3. MILESTONES, WORKED BACKWARDS (fill M4 first)</t>
        </is>
      </c>
    </row>
    <row r="18">
      <c r="A18" s="9" t="inlineStr">
        <is>
          <t>Milestone</t>
        </is>
      </c>
      <c r="B18" s="9" t="inlineStr">
        <is>
          <t>PDCA stage</t>
        </is>
      </c>
      <c r="C18" s="9" t="inlineStr">
        <is>
          <t>Short name (for the speech)</t>
        </is>
      </c>
      <c r="D18" s="9" t="inlineStr">
        <is>
          <t>What done looks like</t>
        </is>
      </c>
      <c r="E18" s="9" t="inlineStr">
        <is>
          <t>Start</t>
        </is>
      </c>
      <c r="F18" s="9" t="inlineStr">
        <is>
          <t>Due</t>
        </is>
      </c>
      <c r="G18" s="9" t="inlineStr">
        <is>
          <t>Owner</t>
        </is>
      </c>
      <c r="H18" s="9" t="inlineStr">
        <is>
          <t>Measure</t>
        </is>
      </c>
      <c r="I18" s="9" t="inlineStr">
        <is>
          <t>Who needs to say yes</t>
        </is>
      </c>
      <c r="J18" s="9" t="inlineStr">
        <is>
          <t>Risk</t>
        </is>
      </c>
      <c r="K18" s="9" t="inlineStr">
        <is>
          <t>Status (RAG)</t>
        </is>
      </c>
      <c r="L18" s="9" t="inlineStr">
        <is>
          <t>Notes</t>
        </is>
      </c>
    </row>
    <row r="19" ht="45" customHeight="1">
      <c r="A19" s="12" t="inlineStr">
        <is>
          <t>M4</t>
        </is>
      </c>
      <c r="B19" s="12" t="inlineStr">
        <is>
          <t>Act / Standardise</t>
        </is>
      </c>
      <c r="C19" s="13" t="inlineStr">
        <is>
          <t>lock it in as standard work</t>
        </is>
      </c>
      <c r="D19" s="13" t="inlineStr">
        <is>
          <t>Standard changeover sheet used on every shift; owner per shift; reviewed weekly at the team huddle</t>
        </is>
      </c>
      <c r="E19" s="14" t="n">
        <v>46176</v>
      </c>
      <c r="F19" s="14" t="n">
        <v>46203</v>
      </c>
      <c r="G19" s="13" t="inlineStr">
        <is>
          <t>Shift leads</t>
        </is>
      </c>
      <c r="H19" s="13" t="inlineStr">
        <is>
          <t>90% to standard</t>
        </is>
      </c>
      <c r="I19" s="13" t="inlineStr">
        <is>
          <t>All 3 shift leads</t>
        </is>
      </c>
      <c r="J19" s="13" t="inlineStr">
        <is>
          <t>Slips back on night shift</t>
        </is>
      </c>
      <c r="K19" s="13" t="inlineStr"/>
      <c r="L19" s="13" t="inlineStr"/>
    </row>
    <row r="20" ht="45" customHeight="1">
      <c r="A20" s="12" t="inlineStr">
        <is>
          <t>M3</t>
        </is>
      </c>
      <c r="B20" s="12" t="inlineStr">
        <is>
          <t>Check</t>
        </is>
      </c>
      <c r="C20" s="13" t="inlineStr">
        <is>
          <t>check the results</t>
        </is>
      </c>
      <c r="D20" s="13" t="inlineStr">
        <is>
          <t>Two weeks of times recorded vs 25 min target; sheet adjusted with operator ideas</t>
        </is>
      </c>
      <c r="E20" s="14" t="n">
        <v>46162</v>
      </c>
      <c r="F20" s="14" t="n">
        <v>46175</v>
      </c>
      <c r="G20" s="13" t="inlineStr">
        <is>
          <t>Line lead</t>
        </is>
      </c>
      <c r="H20" s="13" t="inlineStr">
        <is>
          <t>Avg time vs target</t>
        </is>
      </c>
      <c r="I20" s="13" t="inlineStr">
        <is>
          <t>Planner (schedule)</t>
        </is>
      </c>
      <c r="J20" s="13" t="inlineStr">
        <is>
          <t>Data not recorded</t>
        </is>
      </c>
      <c r="K20" s="13" t="inlineStr"/>
      <c r="L20" s="13" t="inlineStr"/>
    </row>
    <row r="21" ht="45" customHeight="1">
      <c r="A21" s="12" t="inlineStr">
        <is>
          <t>M2</t>
        </is>
      </c>
      <c r="B21" s="12" t="inlineStr">
        <is>
          <t>Do</t>
        </is>
      </c>
      <c r="C21" s="13" t="inlineStr">
        <is>
          <t>trial a better sequence</t>
        </is>
      </c>
      <c r="D21" s="13" t="inlineStr">
        <is>
          <t>Trial the new sequence on one product family; prepare parts before the line stops</t>
        </is>
      </c>
      <c r="E21" s="14" t="n">
        <v>46148</v>
      </c>
      <c r="F21" s="14" t="n">
        <v>46161</v>
      </c>
      <c r="G21" s="13" t="inlineStr">
        <is>
          <t>Line 2 team</t>
        </is>
      </c>
      <c r="H21" s="13" t="inlineStr">
        <is>
          <t>Time per trial</t>
        </is>
      </c>
      <c r="I21" s="13" t="inlineStr">
        <is>
          <t>Operators on trial</t>
        </is>
      </c>
      <c r="J21" s="13" t="inlineStr">
        <is>
          <t>Seen as 'speed-up'</t>
        </is>
      </c>
      <c r="K21" s="13" t="inlineStr">
        <is>
          <t>A</t>
        </is>
      </c>
      <c r="L21" s="13" t="inlineStr"/>
    </row>
    <row r="22" ht="45" customHeight="1">
      <c r="A22" s="12" t="inlineStr">
        <is>
          <t>M1</t>
        </is>
      </c>
      <c r="B22" s="12" t="inlineStr">
        <is>
          <t>Plan</t>
        </is>
      </c>
      <c r="C22" s="13" t="inlineStr">
        <is>
          <t>measure today's changeover together</t>
        </is>
      </c>
      <c r="D22" s="13" t="inlineStr">
        <is>
          <t>Video and time 3 changeovers; team lists the steps; baseline agreed</t>
        </is>
      </c>
      <c r="E22" s="14" t="n">
        <v>46134</v>
      </c>
      <c r="F22" s="14" t="n">
        <v>46147</v>
      </c>
      <c r="G22" s="13" t="inlineStr">
        <is>
          <t>Change lead</t>
        </is>
      </c>
      <c r="H22" s="13" t="inlineStr">
        <is>
          <t>Baseline 48 min</t>
        </is>
      </c>
      <c r="I22" s="13" t="inlineStr">
        <is>
          <t>Operators &amp; maintenance</t>
        </is>
      </c>
      <c r="J22" s="13" t="inlineStr">
        <is>
          <t>Team not consulted</t>
        </is>
      </c>
      <c r="K22" s="13" t="inlineStr">
        <is>
          <t>G</t>
        </is>
      </c>
      <c r="L22" s="13" t="inlineStr"/>
    </row>
    <row r="23">
      <c r="A23" s="15" t="inlineStr">
        <is>
          <t>R = off track, needs help · A = at risk · G = on track</t>
        </is>
      </c>
    </row>
    <row r="25">
      <c r="A25" s="3" t="inlineStr">
        <is>
          <t>4. PEOPLE SIDE</t>
        </is>
      </c>
    </row>
    <row r="26">
      <c r="A26" s="16" t="inlineStr">
        <is>
          <t>Who's affected</t>
        </is>
      </c>
      <c r="B26" s="10" t="inlineStr">
        <is>
          <t>Line 2 operators (3 shifts), maintenance</t>
        </is>
      </c>
      <c r="C26" s="6" t="n"/>
      <c r="D26" s="6" t="n"/>
      <c r="E26" s="6" t="n"/>
      <c r="F26" s="6" t="n"/>
      <c r="G26" s="7" t="n"/>
    </row>
    <row r="27">
      <c r="A27" s="16" t="inlineStr">
        <is>
          <t>Likely resistance</t>
        </is>
      </c>
      <c r="B27" s="10" t="inlineStr">
        <is>
          <t>"This is a speed-up", "we tried this before"</t>
        </is>
      </c>
      <c r="C27" s="6" t="n"/>
      <c r="D27" s="6" t="n"/>
      <c r="E27" s="6" t="n"/>
      <c r="F27" s="6" t="n"/>
      <c r="G27" s="7" t="n"/>
    </row>
    <row r="28">
      <c r="A28" s="16" t="inlineStr">
        <is>
          <t>How we involve them</t>
        </is>
      </c>
      <c r="B28" s="10" t="inlineStr">
        <is>
          <t>Operators film and time it, choose the trial, own the sheet. Need help? The People Whisperer mentoring.</t>
        </is>
      </c>
      <c r="C28" s="6" t="n"/>
      <c r="D28" s="6" t="n"/>
      <c r="E28" s="6" t="n"/>
      <c r="F28" s="6" t="n"/>
      <c r="G28" s="7" t="n"/>
    </row>
    <row r="30">
      <c r="A30" s="3" t="inlineStr">
        <is>
          <t>5. ELEVATOR SPEECH (built from your inputs)</t>
        </is>
      </c>
    </row>
    <row r="31">
      <c r="A31" s="17">
        <f>"We're changing "&amp;B5&amp;" so that "&amp;B6&amp;". We'll get there in 4 steps: "&amp;C22&amp;", "&amp;C21&amp;", "&amp;C20&amp;", then "&amp;C19&amp;". By "&amp;TEXT(B7,"d mmmm")&amp;" you'll see "&amp;B8&amp;"."</f>
        <v/>
      </c>
    </row>
    <row r="32"/>
    <row r="33"/>
    <row r="34">
      <c r="A34" s="18">
        <f>IF(LEN(A31)&gt;480,"Long: aim for 30 seconds (about 75 words)","Length OK for about 30 seconds")</f>
        <v/>
      </c>
    </row>
    <row r="36">
      <c r="A36" s="3" t="inlineStr">
        <is>
          <t>6. FIRST ACTION TODAY (Houston step 5)</t>
        </is>
      </c>
    </row>
    <row r="37">
      <c r="A37" s="16" t="inlineStr">
        <is>
          <t>The 1 thing</t>
        </is>
      </c>
      <c r="B37" s="19" t="inlineStr">
        <is>
          <t>Ask the night shift lead for 10 minutes at tomorrow's huddle to explain the idea and ask what slows changeovers down.</t>
        </is>
      </c>
    </row>
  </sheetData>
  <mergeCells count="10">
    <mergeCell ref="B28:G28"/>
    <mergeCell ref="B37:J37"/>
    <mergeCell ref="A31:J33"/>
    <mergeCell ref="B5:G5"/>
    <mergeCell ref="B9:G9"/>
    <mergeCell ref="B27:G27"/>
    <mergeCell ref="B8:G8"/>
    <mergeCell ref="B26:G26"/>
    <mergeCell ref="B7:G7"/>
    <mergeCell ref="B6:G6"/>
  </mergeCells>
  <conditionalFormatting sqref="K19:K22">
    <cfRule type="cellIs" priority="1" operator="equal" dxfId="0">
      <formula>"R"</formula>
    </cfRule>
    <cfRule type="cellIs" priority="2" operator="equal" dxfId="1">
      <formula>"A"</formula>
    </cfRule>
    <cfRule type="cellIs" priority="3" operator="equal" dxfId="2">
      <formula>"G"</formula>
    </cfRule>
  </conditionalFormatting>
  <dataValidations count="1">
    <dataValidation sqref="K19:K22" showDropDown="0" showInputMessage="0" showErrorMessage="0" allowBlank="1" type="list">
      <formula1>"R,A,G"</formula1>
    </dataValidation>
  </dataValidations>
  <pageMargins left="0.75" right="0.75" top="1" bottom="1" header="0.5" footer="0.5"/>
  <pageSetup orientation="landscape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"/>
  <sheetViews>
    <sheetView workbookViewId="0">
      <selection activeCell="A1" sqref="A1"/>
    </sheetView>
  </sheetViews>
  <sheetFormatPr baseColWidth="8" defaultRowHeight="15"/>
  <cols>
    <col width="3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</cols>
  <sheetData>
    <row r="1">
      <c r="A1" s="20" t="inlineStr">
        <is>
          <t>Timeline (weekly). Bars fill from each milestone's Start and Due dates on the Plan sheet</t>
        </is>
      </c>
    </row>
    <row r="3">
      <c r="A3" s="16" t="inlineStr">
        <is>
          <t>Week starting</t>
        </is>
      </c>
      <c r="B3" s="21">
        <f>MIN(Plan!E19:E22)-WEEKDAY(MIN(Plan!E19:E22),3)</f>
        <v/>
      </c>
      <c r="C3" s="21">
        <f>B3+7</f>
        <v/>
      </c>
      <c r="D3" s="21">
        <f>C3+7</f>
        <v/>
      </c>
      <c r="E3" s="21">
        <f>D3+7</f>
        <v/>
      </c>
      <c r="F3" s="21">
        <f>E3+7</f>
        <v/>
      </c>
      <c r="G3" s="21">
        <f>F3+7</f>
        <v/>
      </c>
      <c r="H3" s="21">
        <f>G3+7</f>
        <v/>
      </c>
      <c r="I3" s="21">
        <f>H3+7</f>
        <v/>
      </c>
      <c r="J3" s="21">
        <f>I3+7</f>
        <v/>
      </c>
      <c r="K3" s="21">
        <f>J3+7</f>
        <v/>
      </c>
      <c r="L3" s="21">
        <f>K3+7</f>
        <v/>
      </c>
      <c r="M3" s="21">
        <f>L3+7</f>
        <v/>
      </c>
      <c r="N3" s="21">
        <f>M3+7</f>
        <v/>
      </c>
      <c r="O3" s="21">
        <f>N3+7</f>
        <v/>
      </c>
      <c r="P3" s="21">
        <f>O3+7</f>
        <v/>
      </c>
      <c r="Q3" s="21">
        <f>P3+7</f>
        <v/>
      </c>
    </row>
    <row r="4" ht="22" customHeight="1">
      <c r="A4" s="11">
        <f>Plan!A22&amp;" "&amp;Plan!B22&amp;": "&amp;Plan!C22</f>
        <v/>
      </c>
      <c r="B4" s="22">
        <f>IF(AND(B$3+6&gt;=Plan!$E$22,B$3&lt;=Plan!$F$22),1,"")</f>
        <v/>
      </c>
      <c r="C4" s="22">
        <f>IF(AND(C$3+6&gt;=Plan!$E$22,C$3&lt;=Plan!$F$22),1,"")</f>
        <v/>
      </c>
      <c r="D4" s="22">
        <f>IF(AND(D$3+6&gt;=Plan!$E$22,D$3&lt;=Plan!$F$22),1,"")</f>
        <v/>
      </c>
      <c r="E4" s="22">
        <f>IF(AND(E$3+6&gt;=Plan!$E$22,E$3&lt;=Plan!$F$22),1,"")</f>
        <v/>
      </c>
      <c r="F4" s="22">
        <f>IF(AND(F$3+6&gt;=Plan!$E$22,F$3&lt;=Plan!$F$22),1,"")</f>
        <v/>
      </c>
      <c r="G4" s="22">
        <f>IF(AND(G$3+6&gt;=Plan!$E$22,G$3&lt;=Plan!$F$22),1,"")</f>
        <v/>
      </c>
      <c r="H4" s="22">
        <f>IF(AND(H$3+6&gt;=Plan!$E$22,H$3&lt;=Plan!$F$22),1,"")</f>
        <v/>
      </c>
      <c r="I4" s="22">
        <f>IF(AND(I$3+6&gt;=Plan!$E$22,I$3&lt;=Plan!$F$22),1,"")</f>
        <v/>
      </c>
      <c r="J4" s="22">
        <f>IF(AND(J$3+6&gt;=Plan!$E$22,J$3&lt;=Plan!$F$22),1,"")</f>
        <v/>
      </c>
      <c r="K4" s="22">
        <f>IF(AND(K$3+6&gt;=Plan!$E$22,K$3&lt;=Plan!$F$22),1,"")</f>
        <v/>
      </c>
      <c r="L4" s="22">
        <f>IF(AND(L$3+6&gt;=Plan!$E$22,L$3&lt;=Plan!$F$22),1,"")</f>
        <v/>
      </c>
      <c r="M4" s="22">
        <f>IF(AND(M$3+6&gt;=Plan!$E$22,M$3&lt;=Plan!$F$22),1,"")</f>
        <v/>
      </c>
      <c r="N4" s="22">
        <f>IF(AND(N$3+6&gt;=Plan!$E$22,N$3&lt;=Plan!$F$22),1,"")</f>
        <v/>
      </c>
      <c r="O4" s="22">
        <f>IF(AND(O$3+6&gt;=Plan!$E$22,O$3&lt;=Plan!$F$22),1,"")</f>
        <v/>
      </c>
      <c r="P4" s="22">
        <f>IF(AND(P$3+6&gt;=Plan!$E$22,P$3&lt;=Plan!$F$22),1,"")</f>
        <v/>
      </c>
      <c r="Q4" s="22">
        <f>IF(AND(Q$3+6&gt;=Plan!$E$22,Q$3&lt;=Plan!$F$22),1,"")</f>
        <v/>
      </c>
    </row>
    <row r="5" ht="22" customHeight="1">
      <c r="A5" s="11">
        <f>Plan!A21&amp;" "&amp;Plan!B21&amp;": "&amp;Plan!C21</f>
        <v/>
      </c>
      <c r="B5" s="22">
        <f>IF(AND(B$3+6&gt;=Plan!$E$21,B$3&lt;=Plan!$F$21),1,"")</f>
        <v/>
      </c>
      <c r="C5" s="22">
        <f>IF(AND(C$3+6&gt;=Plan!$E$21,C$3&lt;=Plan!$F$21),1,"")</f>
        <v/>
      </c>
      <c r="D5" s="22">
        <f>IF(AND(D$3+6&gt;=Plan!$E$21,D$3&lt;=Plan!$F$21),1,"")</f>
        <v/>
      </c>
      <c r="E5" s="22">
        <f>IF(AND(E$3+6&gt;=Plan!$E$21,E$3&lt;=Plan!$F$21),1,"")</f>
        <v/>
      </c>
      <c r="F5" s="22">
        <f>IF(AND(F$3+6&gt;=Plan!$E$21,F$3&lt;=Plan!$F$21),1,"")</f>
        <v/>
      </c>
      <c r="G5" s="22">
        <f>IF(AND(G$3+6&gt;=Plan!$E$21,G$3&lt;=Plan!$F$21),1,"")</f>
        <v/>
      </c>
      <c r="H5" s="22">
        <f>IF(AND(H$3+6&gt;=Plan!$E$21,H$3&lt;=Plan!$F$21),1,"")</f>
        <v/>
      </c>
      <c r="I5" s="22">
        <f>IF(AND(I$3+6&gt;=Plan!$E$21,I$3&lt;=Plan!$F$21),1,"")</f>
        <v/>
      </c>
      <c r="J5" s="22">
        <f>IF(AND(J$3+6&gt;=Plan!$E$21,J$3&lt;=Plan!$F$21),1,"")</f>
        <v/>
      </c>
      <c r="K5" s="22">
        <f>IF(AND(K$3+6&gt;=Plan!$E$21,K$3&lt;=Plan!$F$21),1,"")</f>
        <v/>
      </c>
      <c r="L5" s="22">
        <f>IF(AND(L$3+6&gt;=Plan!$E$21,L$3&lt;=Plan!$F$21),1,"")</f>
        <v/>
      </c>
      <c r="M5" s="22">
        <f>IF(AND(M$3+6&gt;=Plan!$E$21,M$3&lt;=Plan!$F$21),1,"")</f>
        <v/>
      </c>
      <c r="N5" s="22">
        <f>IF(AND(N$3+6&gt;=Plan!$E$21,N$3&lt;=Plan!$F$21),1,"")</f>
        <v/>
      </c>
      <c r="O5" s="22">
        <f>IF(AND(O$3+6&gt;=Plan!$E$21,O$3&lt;=Plan!$F$21),1,"")</f>
        <v/>
      </c>
      <c r="P5" s="22">
        <f>IF(AND(P$3+6&gt;=Plan!$E$21,P$3&lt;=Plan!$F$21),1,"")</f>
        <v/>
      </c>
      <c r="Q5" s="22">
        <f>IF(AND(Q$3+6&gt;=Plan!$E$21,Q$3&lt;=Plan!$F$21),1,"")</f>
        <v/>
      </c>
    </row>
    <row r="6" ht="22" customHeight="1">
      <c r="A6" s="11">
        <f>Plan!A20&amp;" "&amp;Plan!B20&amp;": "&amp;Plan!C20</f>
        <v/>
      </c>
      <c r="B6" s="22">
        <f>IF(AND(B$3+6&gt;=Plan!$E$20,B$3&lt;=Plan!$F$20),1,"")</f>
        <v/>
      </c>
      <c r="C6" s="22">
        <f>IF(AND(C$3+6&gt;=Plan!$E$20,C$3&lt;=Plan!$F$20),1,"")</f>
        <v/>
      </c>
      <c r="D6" s="22">
        <f>IF(AND(D$3+6&gt;=Plan!$E$20,D$3&lt;=Plan!$F$20),1,"")</f>
        <v/>
      </c>
      <c r="E6" s="22">
        <f>IF(AND(E$3+6&gt;=Plan!$E$20,E$3&lt;=Plan!$F$20),1,"")</f>
        <v/>
      </c>
      <c r="F6" s="22">
        <f>IF(AND(F$3+6&gt;=Plan!$E$20,F$3&lt;=Plan!$F$20),1,"")</f>
        <v/>
      </c>
      <c r="G6" s="22">
        <f>IF(AND(G$3+6&gt;=Plan!$E$20,G$3&lt;=Plan!$F$20),1,"")</f>
        <v/>
      </c>
      <c r="H6" s="22">
        <f>IF(AND(H$3+6&gt;=Plan!$E$20,H$3&lt;=Plan!$F$20),1,"")</f>
        <v/>
      </c>
      <c r="I6" s="22">
        <f>IF(AND(I$3+6&gt;=Plan!$E$20,I$3&lt;=Plan!$F$20),1,"")</f>
        <v/>
      </c>
      <c r="J6" s="22">
        <f>IF(AND(J$3+6&gt;=Plan!$E$20,J$3&lt;=Plan!$F$20),1,"")</f>
        <v/>
      </c>
      <c r="K6" s="22">
        <f>IF(AND(K$3+6&gt;=Plan!$E$20,K$3&lt;=Plan!$F$20),1,"")</f>
        <v/>
      </c>
      <c r="L6" s="22">
        <f>IF(AND(L$3+6&gt;=Plan!$E$20,L$3&lt;=Plan!$F$20),1,"")</f>
        <v/>
      </c>
      <c r="M6" s="22">
        <f>IF(AND(M$3+6&gt;=Plan!$E$20,M$3&lt;=Plan!$F$20),1,"")</f>
        <v/>
      </c>
      <c r="N6" s="22">
        <f>IF(AND(N$3+6&gt;=Plan!$E$20,N$3&lt;=Plan!$F$20),1,"")</f>
        <v/>
      </c>
      <c r="O6" s="22">
        <f>IF(AND(O$3+6&gt;=Plan!$E$20,O$3&lt;=Plan!$F$20),1,"")</f>
        <v/>
      </c>
      <c r="P6" s="22">
        <f>IF(AND(P$3+6&gt;=Plan!$E$20,P$3&lt;=Plan!$F$20),1,"")</f>
        <v/>
      </c>
      <c r="Q6" s="22">
        <f>IF(AND(Q$3+6&gt;=Plan!$E$20,Q$3&lt;=Plan!$F$20),1,"")</f>
        <v/>
      </c>
    </row>
    <row r="7" ht="22" customHeight="1">
      <c r="A7" s="11">
        <f>Plan!A19&amp;" "&amp;Plan!B19&amp;": "&amp;Plan!C19</f>
        <v/>
      </c>
      <c r="B7" s="22">
        <f>IF(AND(B$3+6&gt;=Plan!$E$19,B$3&lt;=Plan!$F$19),1,"")</f>
        <v/>
      </c>
      <c r="C7" s="22">
        <f>IF(AND(C$3+6&gt;=Plan!$E$19,C$3&lt;=Plan!$F$19),1,"")</f>
        <v/>
      </c>
      <c r="D7" s="22">
        <f>IF(AND(D$3+6&gt;=Plan!$E$19,D$3&lt;=Plan!$F$19),1,"")</f>
        <v/>
      </c>
      <c r="E7" s="22">
        <f>IF(AND(E$3+6&gt;=Plan!$E$19,E$3&lt;=Plan!$F$19),1,"")</f>
        <v/>
      </c>
      <c r="F7" s="22">
        <f>IF(AND(F$3+6&gt;=Plan!$E$19,F$3&lt;=Plan!$F$19),1,"")</f>
        <v/>
      </c>
      <c r="G7" s="22">
        <f>IF(AND(G$3+6&gt;=Plan!$E$19,G$3&lt;=Plan!$F$19),1,"")</f>
        <v/>
      </c>
      <c r="H7" s="22">
        <f>IF(AND(H$3+6&gt;=Plan!$E$19,H$3&lt;=Plan!$F$19),1,"")</f>
        <v/>
      </c>
      <c r="I7" s="22">
        <f>IF(AND(I$3+6&gt;=Plan!$E$19,I$3&lt;=Plan!$F$19),1,"")</f>
        <v/>
      </c>
      <c r="J7" s="22">
        <f>IF(AND(J$3+6&gt;=Plan!$E$19,J$3&lt;=Plan!$F$19),1,"")</f>
        <v/>
      </c>
      <c r="K7" s="22">
        <f>IF(AND(K$3+6&gt;=Plan!$E$19,K$3&lt;=Plan!$F$19),1,"")</f>
        <v/>
      </c>
      <c r="L7" s="22">
        <f>IF(AND(L$3+6&gt;=Plan!$E$19,L$3&lt;=Plan!$F$19),1,"")</f>
        <v/>
      </c>
      <c r="M7" s="22">
        <f>IF(AND(M$3+6&gt;=Plan!$E$19,M$3&lt;=Plan!$F$19),1,"")</f>
        <v/>
      </c>
      <c r="N7" s="22">
        <f>IF(AND(N$3+6&gt;=Plan!$E$19,N$3&lt;=Plan!$F$19),1,"")</f>
        <v/>
      </c>
      <c r="O7" s="22">
        <f>IF(AND(O$3+6&gt;=Plan!$E$19,O$3&lt;=Plan!$F$19),1,"")</f>
        <v/>
      </c>
      <c r="P7" s="22">
        <f>IF(AND(P$3+6&gt;=Plan!$E$19,P$3&lt;=Plan!$F$19),1,"")</f>
        <v/>
      </c>
      <c r="Q7" s="22">
        <f>IF(AND(Q$3+6&gt;=Plan!$E$19,Q$3&lt;=Plan!$F$19),1,"")</f>
        <v/>
      </c>
    </row>
    <row r="8">
      <c r="A8" s="23" t="inlineStr">
        <is>
          <t>Win date</t>
        </is>
      </c>
      <c r="B8" s="24">
        <f>IF(AND(Plan!$B$7&gt;=B$3,Plan!$B$7&lt;B$3+7),"WIN","")</f>
        <v/>
      </c>
      <c r="C8" s="24">
        <f>IF(AND(Plan!$B$7&gt;=C$3,Plan!$B$7&lt;C$3+7),"WIN","")</f>
        <v/>
      </c>
      <c r="D8" s="24">
        <f>IF(AND(Plan!$B$7&gt;=D$3,Plan!$B$7&lt;D$3+7),"WIN","")</f>
        <v/>
      </c>
      <c r="E8" s="24">
        <f>IF(AND(Plan!$B$7&gt;=E$3,Plan!$B$7&lt;E$3+7),"WIN","")</f>
        <v/>
      </c>
      <c r="F8" s="24">
        <f>IF(AND(Plan!$B$7&gt;=F$3,Plan!$B$7&lt;F$3+7),"WIN","")</f>
        <v/>
      </c>
      <c r="G8" s="24">
        <f>IF(AND(Plan!$B$7&gt;=G$3,Plan!$B$7&lt;G$3+7),"WIN","")</f>
        <v/>
      </c>
      <c r="H8" s="24">
        <f>IF(AND(Plan!$B$7&gt;=H$3,Plan!$B$7&lt;H$3+7),"WIN","")</f>
        <v/>
      </c>
      <c r="I8" s="24">
        <f>IF(AND(Plan!$B$7&gt;=I$3,Plan!$B$7&lt;I$3+7),"WIN","")</f>
        <v/>
      </c>
      <c r="J8" s="24">
        <f>IF(AND(Plan!$B$7&gt;=J$3,Plan!$B$7&lt;J$3+7),"WIN","")</f>
        <v/>
      </c>
      <c r="K8" s="24">
        <f>IF(AND(Plan!$B$7&gt;=K$3,Plan!$B$7&lt;K$3+7),"WIN","")</f>
        <v/>
      </c>
      <c r="L8" s="24">
        <f>IF(AND(Plan!$B$7&gt;=L$3,Plan!$B$7&lt;L$3+7),"WIN","")</f>
        <v/>
      </c>
      <c r="M8" s="24">
        <f>IF(AND(Plan!$B$7&gt;=M$3,Plan!$B$7&lt;M$3+7),"WIN","")</f>
        <v/>
      </c>
      <c r="N8" s="24">
        <f>IF(AND(Plan!$B$7&gt;=N$3,Plan!$B$7&lt;N$3+7),"WIN","")</f>
        <v/>
      </c>
      <c r="O8" s="24">
        <f>IF(AND(Plan!$B$7&gt;=O$3,Plan!$B$7&lt;O$3+7),"WIN","")</f>
        <v/>
      </c>
      <c r="P8" s="24">
        <f>IF(AND(Plan!$B$7&gt;=P$3,Plan!$B$7&lt;P$3+7),"WIN","")</f>
        <v/>
      </c>
      <c r="Q8" s="24">
        <f>IF(AND(Plan!$B$7&gt;=Q$3,Plan!$B$7&lt;Q$3+7),"WIN","")</f>
        <v/>
      </c>
    </row>
    <row r="10">
      <c r="A10" s="25" t="inlineStr">
        <is>
          <t>Plan → Do → Check → Act runs forwards in time, but you planned it backwards from the win.</t>
        </is>
      </c>
    </row>
  </sheetData>
  <conditionalFormatting sqref="B4:Q4">
    <cfRule type="cellIs" priority="1" operator="equal" dxfId="3">
      <formula>1</formula>
    </cfRule>
  </conditionalFormatting>
  <conditionalFormatting sqref="B5:Q5">
    <cfRule type="cellIs" priority="2" operator="equal" dxfId="4">
      <formula>1</formula>
    </cfRule>
  </conditionalFormatting>
  <conditionalFormatting sqref="B6:Q6">
    <cfRule type="cellIs" priority="3" operator="equal" dxfId="5">
      <formula>1</formula>
    </cfRule>
  </conditionalFormatting>
  <conditionalFormatting sqref="B7:Q7">
    <cfRule type="cellIs" priority="4" operator="equal" dxfId="6">
      <formula>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6" t="inlineStr">
        <is>
          <t>How to use the Work Backwards Change Plan</t>
        </is>
      </c>
    </row>
    <row r="3" ht="30" customHeight="1">
      <c r="A3" s="27" t="inlineStr">
        <is>
          <t>1. Work backwards: start with THE WIN (Plan sheet, rows 5 to 9). What does success look like, by when, and who benefits?</t>
        </is>
      </c>
    </row>
    <row r="4" ht="30" customHeight="1">
      <c r="A4" s="27" t="inlineStr">
        <is>
          <t>2. Add 2 to 3 OUTCOMES that prove it, with today's baseline and a target. Update 'Latest' as you go.</t>
        </is>
      </c>
    </row>
    <row r="5" ht="30" customHeight="1">
      <c r="A5" s="27" t="inlineStr">
        <is>
          <t>3. Fill the MILESTONES from M4 (Act: it sticks) back to M1 (Plan). For each, ask: what has to be true before this can happen?</t>
        </is>
      </c>
    </row>
    <row r="6" ht="30" customHeight="1">
      <c r="A6" s="27" t="inlineStr">
        <is>
          <t>4. Give each milestone a start, a due date, an owner, a measure, who needs to say yes, and the main risk.</t>
        </is>
      </c>
    </row>
    <row r="7" ht="30" customHeight="1">
      <c r="A7" s="27" t="inlineStr">
        <is>
          <t>5. Set Status each week: G on track, A at risk, R off track. The cell colours itself.</t>
        </is>
      </c>
    </row>
    <row r="8" ht="30" customHeight="1">
      <c r="A8" s="27" t="inlineStr">
        <is>
          <t>6. The Timeline sheet draws the bars from your dates automatically. The WIN marker shows the win date.</t>
        </is>
      </c>
    </row>
    <row r="9" ht="30" customHeight="1">
      <c r="A9" s="27" t="inlineStr">
        <is>
          <t>7. Your ELEVATOR SPEECH (row 31) builds itself from your inputs. Read it aloud: aim for 30 seconds or less.</t>
        </is>
      </c>
    </row>
    <row r="10" ht="30" customHeight="1">
      <c r="A10" s="27" t="inlineStr">
        <is>
          <t>8. Fill the PEOPLE SIDE honestly. Team not buying in? Look at The People Whisperer mentoring on the Lead the Change page.</t>
        </is>
      </c>
    </row>
    <row r="11" ht="30" customHeight="1">
      <c r="A11" s="27" t="inlineStr">
        <is>
          <t>9. Finish with the FIRST ACTION TODAY, the same as Houston step 5, and log it in your Wins Log.</t>
        </is>
      </c>
    </row>
    <row r="12" ht="30" customHeight="1">
      <c r="A12" s="27" t="inlineStr">
        <is>
          <t>10. Coaching clients: we build this plan together across the 4 sessions of 'Lead your first improvement'.</t>
        </is>
      </c>
    </row>
    <row r="15">
      <c r="A15" s="25" t="inlineStr">
        <is>
          <t>Free from CI-AI Fusion Ltd · ci-ai-fusion.netlify.app/lead-the-change/#work-backwards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2026-10-22T17:16:27Z</dcterms:created>
  <dcterms:modified xmlns:dcterms="http://purl.org/dc/terms/" xmlns:xsi="http://www.w3.org/2001/XMLSchema-instance" xsi:type="dcterms:W3CDTF">2026-10-22T17:16:27Z</dcterms:modified>
</cp:coreProperties>
</file>